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20" windowWidth="27795" windowHeight="12585" activeTab="4"/>
  </bookViews>
  <sheets>
    <sheet name="пр 1 ПВ" sheetId="1" r:id="rId1"/>
    <sheet name="пр 2 ПВ" sheetId="2" r:id="rId2"/>
    <sheet name="пр 3 ПВ" sheetId="3" r:id="rId3"/>
    <sheet name="пр 4  ПВ" sheetId="4" r:id="rId4"/>
    <sheet name="пр 7 ПВ" sheetId="5" r:id="rId5"/>
  </sheets>
  <definedNames>
    <definedName name="стокиобъем11" localSheetId="3">#REF!</definedName>
    <definedName name="стокиобъем11" localSheetId="4">#REF!</definedName>
    <definedName name="стокиобъем11">#REF!</definedName>
    <definedName name="стокиобъем12" localSheetId="3">#REF!</definedName>
    <definedName name="стокиобъем12" localSheetId="4">#REF!</definedName>
    <definedName name="стокиобъем12">#REF!</definedName>
    <definedName name="стокитариф11" localSheetId="3">#REF!</definedName>
    <definedName name="стокитариф11" localSheetId="4">#REF!</definedName>
    <definedName name="стокитариф11">#REF!</definedName>
    <definedName name="стокитариф12" localSheetId="3">#REF!</definedName>
    <definedName name="стокитариф12" localSheetId="4">#REF!</definedName>
    <definedName name="стокитариф12">#REF!</definedName>
  </definedNames>
  <calcPr calcId="125725"/>
</workbook>
</file>

<file path=xl/calcChain.xml><?xml version="1.0" encoding="utf-8"?>
<calcChain xmlns="http://schemas.openxmlformats.org/spreadsheetml/2006/main">
  <c r="D14" i="3"/>
  <c r="E18" i="1"/>
  <c r="D18"/>
  <c r="D23"/>
  <c r="E13"/>
  <c r="E34" l="1"/>
  <c r="E22"/>
  <c r="E24"/>
  <c r="D15" i="3"/>
  <c r="C15"/>
  <c r="C16" i="2"/>
  <c r="D10"/>
  <c r="D11"/>
  <c r="E11" s="1"/>
  <c r="D12"/>
  <c r="D13"/>
  <c r="E13" s="1"/>
  <c r="D14"/>
  <c r="D15"/>
  <c r="E15" s="1"/>
  <c r="D9"/>
  <c r="E9" s="1"/>
  <c r="E10"/>
  <c r="E12"/>
  <c r="E14"/>
  <c r="A4" i="5"/>
  <c r="A4" i="4"/>
  <c r="A4" i="3"/>
  <c r="A4" i="2"/>
  <c r="D16" i="1"/>
  <c r="D21"/>
  <c r="E38" s="1"/>
  <c r="E23"/>
  <c r="E21" s="1"/>
  <c r="E28"/>
  <c r="E29"/>
  <c r="E30"/>
  <c r="E31"/>
  <c r="E32"/>
  <c r="E33"/>
  <c r="E27"/>
  <c r="D26"/>
  <c r="E25"/>
  <c r="E14"/>
  <c r="E11"/>
  <c r="D16" i="2" l="1"/>
  <c r="E16" s="1"/>
  <c r="E26" i="1"/>
  <c r="E16"/>
  <c r="E36"/>
  <c r="E15"/>
  <c r="A10" i="4"/>
  <c r="A11" s="1"/>
  <c r="A12" s="1"/>
  <c r="A9"/>
</calcChain>
</file>

<file path=xl/sharedStrings.xml><?xml version="1.0" encoding="utf-8"?>
<sst xmlns="http://schemas.openxmlformats.org/spreadsheetml/2006/main" count="165" uniqueCount="120">
  <si>
    <t>Анализ основных технико – экономических показателей (питьевая вода)</t>
  </si>
  <si>
    <t>№ п/п</t>
  </si>
  <si>
    <t>Наименование показателя</t>
  </si>
  <si>
    <t>Единица измерения</t>
  </si>
  <si>
    <t>2014 год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</si>
  <si>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</si>
  <si>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</si>
  <si>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</si>
  <si>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км</t>
  </si>
  <si>
    <t>Количество подземных водозаборных сооружений (скважин)</t>
  </si>
  <si>
    <t>шт</t>
  </si>
  <si>
    <t xml:space="preserve">Количество поверхностных водозаборных сооружений </t>
  </si>
  <si>
    <t>Количество подкачивающих насосных станций (НС-2, НС- поъема)</t>
  </si>
  <si>
    <t>Установленная мощность системы</t>
  </si>
  <si>
    <t>тыс.м3/сутки</t>
  </si>
  <si>
    <t>Фактическая мощность системы</t>
  </si>
  <si>
    <t xml:space="preserve">Объем поднимаемой поверхностной (подземной) воды, в т.ч. </t>
  </si>
  <si>
    <t>тыс.м3</t>
  </si>
  <si>
    <t>7.1.</t>
  </si>
  <si>
    <t>поверхностной</t>
  </si>
  <si>
    <t>7.2.</t>
  </si>
  <si>
    <t>подземной</t>
  </si>
  <si>
    <t>Объем воды, пропускаемой через очистные сооружения</t>
  </si>
  <si>
    <t>Объем воды, получаемой со стороны</t>
  </si>
  <si>
    <t>Объем воды, подаваемой в сеть, в т.ч.</t>
  </si>
  <si>
    <t>10.1.</t>
  </si>
  <si>
    <t>своими насосами</t>
  </si>
  <si>
    <t>10.2.</t>
  </si>
  <si>
    <t>самотеком</t>
  </si>
  <si>
    <t>Расход воды на собственные  нужды организации</t>
  </si>
  <si>
    <t>Объем воды, теряемой при транспортировке</t>
  </si>
  <si>
    <t>Объем  отпуска воды всего:  в т.ч.</t>
  </si>
  <si>
    <t>13.1.</t>
  </si>
  <si>
    <t xml:space="preserve">населению, в т.ч. </t>
  </si>
  <si>
    <t>13.1.1.</t>
  </si>
  <si>
    <t>по приборам учета</t>
  </si>
  <si>
    <t>13.2.</t>
  </si>
  <si>
    <t>собственное производство</t>
  </si>
  <si>
    <t>13.3.</t>
  </si>
  <si>
    <t>бюджетным организациям, в т.ч.</t>
  </si>
  <si>
    <t>13.3.1.</t>
  </si>
  <si>
    <t>13.4.</t>
  </si>
  <si>
    <t>прочим потребителям, в.т.ч.</t>
  </si>
  <si>
    <t>13.4.1.</t>
  </si>
  <si>
    <t>Расход электрической энергии</t>
  </si>
  <si>
    <t>тыс.кВтч</t>
  </si>
  <si>
    <r>
      <t xml:space="preserve">Норматив технологических  затрат электрической энергии </t>
    </r>
    <r>
      <rPr>
        <sz val="10"/>
        <color indexed="8"/>
        <rFont val="Times New Roman"/>
        <family val="1"/>
        <charset val="204"/>
      </rPr>
      <t>(удельный расход электрической энергии на 1 м3 воды</t>
    </r>
    <r>
      <rPr>
        <sz val="12"/>
        <color indexed="8"/>
        <rFont val="Times New Roman"/>
        <family val="1"/>
        <charset val="204"/>
      </rPr>
      <t>), в т.ч.:</t>
    </r>
  </si>
  <si>
    <t>15.1.</t>
  </si>
  <si>
    <t>подъем воды</t>
  </si>
  <si>
    <t>кВтч/м3</t>
  </si>
  <si>
    <t>15.2.</t>
  </si>
  <si>
    <t>очистка воды</t>
  </si>
  <si>
    <t>15.3.</t>
  </si>
  <si>
    <t>транспортировка воды</t>
  </si>
  <si>
    <t>Норматив технологических  затрат химреагентов, в т.ч:</t>
  </si>
  <si>
    <t>Индекс потребительских цен</t>
  </si>
  <si>
    <t>%</t>
  </si>
  <si>
    <t>Индексы  роста цен на энергетические ресурсы</t>
  </si>
  <si>
    <t xml:space="preserve">18.1. </t>
  </si>
  <si>
    <t>электроэнергию</t>
  </si>
  <si>
    <t>18.2.</t>
  </si>
  <si>
    <t>ГСМ</t>
  </si>
  <si>
    <t>Расходы, учтенные и неучтенные при расчете тарифа (питьевая вода)</t>
  </si>
  <si>
    <t>тыс. руб.</t>
  </si>
  <si>
    <t>Наименование показателей</t>
  </si>
  <si>
    <t>Организация</t>
  </si>
  <si>
    <t>РЭК</t>
  </si>
  <si>
    <t>Величина расходов, не учтенных в тарифе</t>
  </si>
  <si>
    <t>Производственные расходы</t>
  </si>
  <si>
    <t>Ремонтные расходы</t>
  </si>
  <si>
    <t>Административные расходы</t>
  </si>
  <si>
    <t>Сбытовые расходы гарантирующих организаций</t>
  </si>
  <si>
    <t>Амортизация основных средств и нематериальных активов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</si>
  <si>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</si>
  <si>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</si>
  <si>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Всего расходов</t>
  </si>
  <si>
    <t xml:space="preserve">Величина прибыли, необходимой для эффективного функционирования (питьевая вода)                                                                                                   </t>
  </si>
  <si>
    <t xml:space="preserve">Наименование </t>
  </si>
  <si>
    <t>2014год</t>
  </si>
  <si>
    <t>организация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</si>
  <si>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</si>
  <si>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 на капитальные вложения</t>
  </si>
  <si>
    <t>Прибыль на социальные нужды</t>
  </si>
  <si>
    <t>Прибыль на прочие цели</t>
  </si>
  <si>
    <t>Прибыль, облагаемая налогом</t>
  </si>
  <si>
    <t>Налоги, сборы, платежи</t>
  </si>
  <si>
    <t>Нормативная прибыль</t>
  </si>
  <si>
    <t xml:space="preserve">Целевые показатели деятельности (питьевая вода) </t>
  </si>
  <si>
    <t>Факт 
2012 год</t>
  </si>
  <si>
    <t>План 
2014 год</t>
  </si>
  <si>
    <t>Коэффициент использования установленной мощности</t>
  </si>
  <si>
    <t xml:space="preserve">Уровень потерь </t>
  </si>
  <si>
    <t>Численность населения, получающего услугу водоснабжения</t>
  </si>
  <si>
    <t>чел.</t>
  </si>
  <si>
    <t xml:space="preserve">Количество часов предоставления услуг </t>
  </si>
  <si>
    <t>час.</t>
  </si>
  <si>
    <t>Удельный расход электроэнергии:</t>
  </si>
  <si>
    <t>5.1.</t>
  </si>
  <si>
    <t>кВт·ч/м3</t>
  </si>
  <si>
    <t>5.2.</t>
  </si>
  <si>
    <t>5.3.</t>
  </si>
  <si>
    <t>Охват абонентов приборами учета воды</t>
  </si>
  <si>
    <t xml:space="preserve">Тарифы на питьевую воду для потребителей </t>
  </si>
  <si>
    <t>Показатель (группы потребителей)</t>
  </si>
  <si>
    <t>Тарифы</t>
  </si>
  <si>
    <t>с 01.01.2014 
по 30.06.2014</t>
  </si>
  <si>
    <t>с 01.07.2014 
по 31.12.2014</t>
  </si>
  <si>
    <t>Питьевая вода</t>
  </si>
  <si>
    <t>1.1.</t>
  </si>
  <si>
    <t>Прочие потребители (тарифы указываются без НДС)</t>
  </si>
  <si>
    <t>руб./м3</t>
  </si>
  <si>
    <t>1.2.</t>
  </si>
  <si>
    <t>Население (тарифы указываются с учетом НДС)</t>
  </si>
  <si>
    <t>Примечание: тарифы установлены с учетом применения указанной организацией, осуществляющей регулируемую деятельность, упрощенной системы налогообложения.</t>
  </si>
  <si>
    <t>муниципального унитарного предприятия «Сахаптинское жилищно-коммунальное хозяйство»  муниципального образования Сахаптинский сельсовет Назаровского района Красноярского края на 2014 год (Назаровский район, с. Сахапта, ИНН 2456011683)</t>
  </si>
  <si>
    <t>Приложение № 1 к экспертному заключению по делу № 51-13в</t>
  </si>
  <si>
    <t>Приложение № 2 к экспертному заключению по делу №  51-13в</t>
  </si>
  <si>
    <t>Приложение № 3 к экспертному заключению по делу № 51-13в</t>
  </si>
  <si>
    <t>Приложение № 4 к экспертному заключению по делу № 51-13в</t>
  </si>
  <si>
    <t>Приложение № 7
к экспертному заключению 
по делу № 51-13в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</si>
</sst>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0"/>
      <color indexed="10"/>
      <name val="Arial"/>
      <family val="2"/>
      <charset val="204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</borders>
  <cellStyleXfs count="8">
    <xf numFmtId="0" fontId="0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82">
    <xf numFmtId="0" fontId="0" fillId="0" borderId="0" xfId="0"/>
    <xf numFmtId="0" fontId="2" fillId="0" borderId="0" xfId="1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4" fillId="0" borderId="0" xfId="1" applyFont="1" applyAlignment="1">
      <alignment vertical="center" wrapText="1"/>
    </xf>
    <xf numFmtId="0" fontId="6" fillId="0" borderId="0" xfId="1" applyFont="1" applyAlignment="1"/>
    <xf numFmtId="0" fontId="6" fillId="0" borderId="0" xfId="1" applyFont="1" applyAlignment="1">
      <alignment horizontal="right"/>
    </xf>
    <xf numFmtId="0" fontId="2" fillId="0" borderId="6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left" vertical="center" wrapText="1"/>
    </xf>
    <xf numFmtId="2" fontId="2" fillId="0" borderId="6" xfId="1" applyNumberFormat="1" applyFont="1" applyBorder="1" applyAlignment="1">
      <alignment horizontal="center" vertical="center" wrapText="1"/>
    </xf>
    <xf numFmtId="0" fontId="7" fillId="2" borderId="6" xfId="1" applyFont="1" applyFill="1" applyBorder="1" applyAlignment="1">
      <alignment horizontal="left" vertical="center" wrapText="1"/>
    </xf>
    <xf numFmtId="0" fontId="7" fillId="2" borderId="6" xfId="1" applyFont="1" applyFill="1" applyBorder="1" applyAlignment="1">
      <alignment vertical="center" wrapText="1"/>
    </xf>
    <xf numFmtId="0" fontId="2" fillId="0" borderId="6" xfId="1" applyFont="1" applyBorder="1" applyAlignment="1">
      <alignment vertical="center" wrapText="1"/>
    </xf>
    <xf numFmtId="0" fontId="7" fillId="2" borderId="6" xfId="1" applyFont="1" applyFill="1" applyBorder="1" applyAlignment="1">
      <alignment horizontal="justify" vertical="top" wrapText="1"/>
    </xf>
    <xf numFmtId="0" fontId="2" fillId="0" borderId="6" xfId="1" applyFont="1" applyFill="1" applyBorder="1" applyAlignment="1">
      <alignment vertical="center" wrapText="1"/>
    </xf>
    <xf numFmtId="0" fontId="2" fillId="0" borderId="6" xfId="1" applyFont="1" applyFill="1" applyBorder="1" applyAlignment="1">
      <alignment horizontal="center" vertical="center" wrapText="1"/>
    </xf>
    <xf numFmtId="2" fontId="8" fillId="0" borderId="6" xfId="1" applyNumberFormat="1" applyFont="1" applyBorder="1" applyAlignment="1">
      <alignment horizontal="center" vertical="center" wrapText="1"/>
    </xf>
    <xf numFmtId="2" fontId="2" fillId="0" borderId="6" xfId="1" applyNumberFormat="1" applyFont="1" applyBorder="1" applyAlignment="1">
      <alignment vertical="center" wrapText="1"/>
    </xf>
    <xf numFmtId="0" fontId="2" fillId="0" borderId="6" xfId="3" applyFont="1" applyBorder="1" applyAlignment="1">
      <alignment horizontal="center" wrapText="1"/>
    </xf>
    <xf numFmtId="0" fontId="2" fillId="0" borderId="6" xfId="3" applyFont="1" applyBorder="1" applyAlignment="1">
      <alignment wrapText="1"/>
    </xf>
    <xf numFmtId="0" fontId="2" fillId="0" borderId="0" xfId="2" applyFont="1"/>
    <xf numFmtId="0" fontId="3" fillId="0" borderId="0" xfId="2" applyFont="1"/>
    <xf numFmtId="0" fontId="3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0" fontId="2" fillId="0" borderId="0" xfId="2" applyFont="1" applyAlignment="1">
      <alignment horizontal="right"/>
    </xf>
    <xf numFmtId="0" fontId="2" fillId="0" borderId="6" xfId="2" applyFont="1" applyBorder="1" applyAlignment="1">
      <alignment horizontal="center" vertical="center" wrapText="1"/>
    </xf>
    <xf numFmtId="0" fontId="2" fillId="0" borderId="6" xfId="2" applyFont="1" applyBorder="1" applyAlignment="1">
      <alignment horizontal="center"/>
    </xf>
    <xf numFmtId="0" fontId="8" fillId="0" borderId="6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left" vertical="center" wrapText="1"/>
    </xf>
    <xf numFmtId="2" fontId="8" fillId="0" borderId="5" xfId="1" applyNumberFormat="1" applyFont="1" applyBorder="1" applyAlignment="1">
      <alignment horizontal="center" vertical="center"/>
    </xf>
    <xf numFmtId="0" fontId="8" fillId="0" borderId="6" xfId="1" applyNumberFormat="1" applyFont="1" applyBorder="1" applyAlignment="1">
      <alignment horizontal="center" vertical="center" wrapText="1"/>
    </xf>
    <xf numFmtId="0" fontId="8" fillId="3" borderId="6" xfId="1" applyFont="1" applyFill="1" applyBorder="1" applyAlignment="1">
      <alignment horizontal="left" vertical="center" wrapText="1"/>
    </xf>
    <xf numFmtId="0" fontId="8" fillId="0" borderId="6" xfId="1" applyNumberFormat="1" applyFont="1" applyFill="1" applyBorder="1" applyAlignment="1">
      <alignment horizontal="center" vertical="center" wrapText="1"/>
    </xf>
    <xf numFmtId="0" fontId="10" fillId="0" borderId="0" xfId="1" applyFont="1"/>
    <xf numFmtId="0" fontId="1" fillId="0" borderId="0" xfId="1"/>
    <xf numFmtId="0" fontId="3" fillId="0" borderId="0" xfId="1" applyFont="1"/>
    <xf numFmtId="0" fontId="11" fillId="0" borderId="0" xfId="1" applyFont="1"/>
    <xf numFmtId="0" fontId="6" fillId="0" borderId="7" xfId="1" applyFont="1" applyBorder="1" applyAlignment="1">
      <alignment horizontal="center"/>
    </xf>
    <xf numFmtId="0" fontId="1" fillId="0" borderId="0" xfId="1" applyAlignment="1">
      <alignment horizontal="center" vertical="center"/>
    </xf>
    <xf numFmtId="0" fontId="8" fillId="0" borderId="8" xfId="1" applyFont="1" applyFill="1" applyBorder="1" applyAlignment="1" applyProtection="1">
      <alignment vertical="center" wrapText="1"/>
    </xf>
    <xf numFmtId="0" fontId="2" fillId="0" borderId="6" xfId="1" applyFont="1" applyBorder="1" applyAlignment="1">
      <alignment wrapText="1"/>
    </xf>
    <xf numFmtId="0" fontId="1" fillId="0" borderId="0" xfId="4" applyAlignment="1">
      <alignment wrapText="1"/>
    </xf>
    <xf numFmtId="0" fontId="3" fillId="0" borderId="0" xfId="4" applyFont="1" applyAlignment="1">
      <alignment wrapText="1"/>
    </xf>
    <xf numFmtId="0" fontId="11" fillId="0" borderId="0" xfId="4" applyFont="1" applyAlignment="1">
      <alignment wrapText="1"/>
    </xf>
    <xf numFmtId="0" fontId="3" fillId="0" borderId="0" xfId="4" applyFont="1" applyAlignment="1">
      <alignment horizontal="right" wrapText="1"/>
    </xf>
    <xf numFmtId="0" fontId="12" fillId="0" borderId="0" xfId="4" applyFont="1" applyAlignment="1">
      <alignment wrapText="1"/>
    </xf>
    <xf numFmtId="0" fontId="3" fillId="0" borderId="0" xfId="4" applyFont="1" applyAlignment="1">
      <alignment horizontal="center" wrapText="1"/>
    </xf>
    <xf numFmtId="0" fontId="2" fillId="0" borderId="6" xfId="4" applyFont="1" applyBorder="1" applyAlignment="1">
      <alignment horizontal="center" vertical="center" wrapText="1"/>
    </xf>
    <xf numFmtId="0" fontId="2" fillId="0" borderId="6" xfId="4" applyFont="1" applyBorder="1" applyAlignment="1">
      <alignment horizontal="left" vertical="center" wrapText="1"/>
    </xf>
    <xf numFmtId="0" fontId="2" fillId="0" borderId="6" xfId="4" applyFont="1" applyBorder="1" applyAlignment="1">
      <alignment vertical="center" wrapText="1"/>
    </xf>
    <xf numFmtId="2" fontId="2" fillId="0" borderId="6" xfId="4" applyNumberFormat="1" applyFont="1" applyBorder="1" applyAlignment="1">
      <alignment horizontal="center" vertical="center" wrapText="1"/>
    </xf>
    <xf numFmtId="1" fontId="8" fillId="0" borderId="6" xfId="4" applyNumberFormat="1" applyFont="1" applyFill="1" applyBorder="1" applyAlignment="1">
      <alignment horizontal="center" vertical="center" wrapText="1"/>
    </xf>
    <xf numFmtId="0" fontId="2" fillId="0" borderId="6" xfId="4" applyFont="1" applyFill="1" applyBorder="1" applyAlignment="1">
      <alignment horizontal="center" vertical="center" wrapText="1"/>
    </xf>
    <xf numFmtId="0" fontId="8" fillId="0" borderId="6" xfId="4" applyFont="1" applyBorder="1" applyAlignment="1">
      <alignment horizontal="center" vertical="center" wrapText="1"/>
    </xf>
    <xf numFmtId="16" fontId="2" fillId="0" borderId="6" xfId="4" applyNumberFormat="1" applyFont="1" applyBorder="1" applyAlignment="1">
      <alignment horizontal="center" vertical="center" wrapText="1"/>
    </xf>
    <xf numFmtId="0" fontId="13" fillId="0" borderId="0" xfId="4" applyFont="1" applyBorder="1"/>
    <xf numFmtId="0" fontId="13" fillId="0" borderId="0" xfId="4" applyFont="1" applyBorder="1" applyAlignment="1">
      <alignment wrapText="1"/>
    </xf>
    <xf numFmtId="0" fontId="2" fillId="0" borderId="2" xfId="4" applyFont="1" applyBorder="1" applyAlignment="1">
      <alignment vertical="center" wrapText="1"/>
    </xf>
    <xf numFmtId="0" fontId="2" fillId="0" borderId="3" xfId="4" applyFont="1" applyBorder="1" applyAlignment="1">
      <alignment vertical="center" wrapText="1"/>
    </xf>
    <xf numFmtId="1" fontId="2" fillId="0" borderId="6" xfId="1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2" applyFont="1" applyAlignment="1">
      <alignment horizont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3" fillId="0" borderId="0" xfId="2" applyFont="1" applyFill="1" applyAlignment="1">
      <alignment horizontal="left" wrapText="1"/>
    </xf>
    <xf numFmtId="0" fontId="3" fillId="0" borderId="0" xfId="2" applyFont="1" applyAlignment="1">
      <alignment horizontal="center" vertical="center" wrapText="1"/>
    </xf>
    <xf numFmtId="0" fontId="2" fillId="0" borderId="6" xfId="2" applyFont="1" applyBorder="1" applyAlignment="1">
      <alignment horizontal="center" vertical="center" wrapText="1"/>
    </xf>
    <xf numFmtId="0" fontId="3" fillId="0" borderId="0" xfId="1" applyFont="1" applyAlignment="1">
      <alignment horizontal="center" wrapText="1"/>
    </xf>
    <xf numFmtId="0" fontId="3" fillId="0" borderId="0" xfId="4" applyFont="1" applyAlignment="1">
      <alignment horizontal="left" wrapText="1"/>
    </xf>
    <xf numFmtId="0" fontId="3" fillId="0" borderId="0" xfId="4" applyFont="1" applyAlignment="1">
      <alignment horizontal="center" vertical="center" wrapText="1"/>
    </xf>
    <xf numFmtId="0" fontId="3" fillId="0" borderId="0" xfId="4" applyFont="1" applyBorder="1" applyAlignment="1">
      <alignment horizontal="justify" vertical="center" wrapText="1"/>
    </xf>
    <xf numFmtId="0" fontId="3" fillId="0" borderId="0" xfId="4" applyFont="1" applyBorder="1" applyAlignment="1">
      <alignment horizontal="left" vertical="center" wrapText="1"/>
    </xf>
    <xf numFmtId="0" fontId="3" fillId="0" borderId="0" xfId="4" applyFont="1" applyBorder="1" applyAlignment="1">
      <alignment horizontal="left" vertical="center"/>
    </xf>
    <xf numFmtId="0" fontId="3" fillId="0" borderId="0" xfId="4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2" fillId="0" borderId="1" xfId="4" applyFont="1" applyBorder="1" applyAlignment="1">
      <alignment horizontal="center" vertical="center" wrapText="1"/>
    </xf>
    <xf numFmtId="0" fontId="2" fillId="0" borderId="5" xfId="4" applyFont="1" applyBorder="1" applyAlignment="1">
      <alignment horizontal="center" vertical="center" wrapText="1"/>
    </xf>
    <xf numFmtId="0" fontId="2" fillId="0" borderId="2" xfId="4" applyFont="1" applyBorder="1" applyAlignment="1">
      <alignment horizontal="center" vertical="center" wrapText="1"/>
    </xf>
    <xf numFmtId="0" fontId="2" fillId="0" borderId="3" xfId="4" applyFont="1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2 2" xfId="5"/>
    <cellStyle name="Обычный 2 2 2" xfId="6"/>
    <cellStyle name="Обычный 3" xfId="7"/>
    <cellStyle name="Обычный_г. Сосновоборск, ООО СтройКом" xfId="4"/>
    <cellStyle name="Обычный_Экспертное заключение ОАО Красноярская ТЭЦ-1 Водоотведение (приложения 1-7)" xfId="3"/>
    <cellStyle name="Обычный_Экспертное заключение ООО Типтур Водоотведение (приложения 1-7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43"/>
  <sheetViews>
    <sheetView zoomScaleNormal="100" workbookViewId="0">
      <selection activeCell="A4" sqref="A4:E4"/>
    </sheetView>
  </sheetViews>
  <sheetFormatPr defaultColWidth="39.85546875" defaultRowHeight="15.75"/>
  <cols>
    <col min="1" max="1" width="7.28515625" style="1" customWidth="1"/>
    <col min="2" max="2" width="33.140625" style="1" customWidth="1"/>
    <col min="3" max="4" width="13.42578125" style="1" customWidth="1"/>
    <col min="5" max="5" width="13.7109375" style="1" customWidth="1"/>
    <col min="6" max="16384" width="39.85546875" style="1"/>
  </cols>
  <sheetData>
    <row r="1" spans="1:8" ht="43.5" customHeight="1">
      <c r="C1" s="59" t="s">
        <v>115</v>
      </c>
      <c r="D1" s="59"/>
      <c r="E1" s="59"/>
    </row>
    <row r="2" spans="1:8" ht="18.75" customHeight="1">
      <c r="A2" s="2"/>
      <c r="B2" s="2"/>
    </row>
    <row r="3" spans="1:8" ht="22.5" customHeight="1">
      <c r="A3" s="60" t="s">
        <v>0</v>
      </c>
      <c r="B3" s="60"/>
      <c r="C3" s="60"/>
      <c r="D3" s="60"/>
      <c r="E3" s="60"/>
      <c r="F3" s="3"/>
    </row>
    <row r="4" spans="1:8" ht="72" customHeight="1">
      <c r="A4" s="61" t="s">
        <v>114</v>
      </c>
      <c r="B4" s="61"/>
      <c r="C4" s="61"/>
      <c r="D4" s="61"/>
      <c r="E4" s="61"/>
      <c r="F4" s="4"/>
      <c r="G4" s="4"/>
      <c r="H4" s="4"/>
    </row>
    <row r="5" spans="1:8" ht="15.75" customHeight="1">
      <c r="C5" s="5"/>
    </row>
    <row r="6" spans="1:8" ht="15.6" customHeight="1">
      <c r="A6" s="62" t="s">
        <v>1</v>
      </c>
      <c r="B6" s="62" t="s">
        <v>2</v>
      </c>
      <c r="C6" s="62" t="s">
        <v>3</v>
      </c>
      <c r="D6" s="65" t="s">
        <v>4</v>
      </c>
      <c r="E6" s="66"/>
    </row>
    <row r="7" spans="1:8" ht="18.600000000000001" customHeight="1">
      <c r="A7" s="63"/>
      <c r="B7" s="63"/>
      <c r="C7" s="63"/>
      <c r="D7" s="62" t="s">
        <v>5</v>
      </c>
      <c r="E7" s="62" t="s">
        <v>6</v>
      </c>
    </row>
    <row r="8" spans="1:8" ht="18.600000000000001" customHeight="1">
      <c r="A8" s="64"/>
      <c r="B8" s="64"/>
      <c r="C8" s="64"/>
      <c r="D8" s="64"/>
      <c r="E8" s="64"/>
    </row>
    <row r="9" spans="1:8">
      <c r="A9" s="6">
        <v>1</v>
      </c>
      <c r="B9" s="6">
        <v>2</v>
      </c>
      <c r="C9" s="6">
        <v>3</v>
      </c>
      <c r="D9" s="6">
        <v>4</v>
      </c>
      <c r="E9" s="6">
        <v>5</v>
      </c>
    </row>
    <row r="10" spans="1:8" ht="31.5">
      <c r="A10" s="6">
        <v>1</v>
      </c>
      <c r="B10" s="7" t="s">
        <v>7</v>
      </c>
      <c r="C10" s="6" t="s">
        <v>8</v>
      </c>
      <c r="D10" s="8">
        <v>22.8</v>
      </c>
      <c r="E10" s="8">
        <v>22.8</v>
      </c>
    </row>
    <row r="11" spans="1:8" ht="47.25">
      <c r="A11" s="6">
        <v>2</v>
      </c>
      <c r="B11" s="7" t="s">
        <v>9</v>
      </c>
      <c r="C11" s="6" t="s">
        <v>10</v>
      </c>
      <c r="D11" s="58">
        <v>6</v>
      </c>
      <c r="E11" s="58">
        <f>D11</f>
        <v>6</v>
      </c>
    </row>
    <row r="12" spans="1:8" ht="31.5">
      <c r="A12" s="6">
        <v>3</v>
      </c>
      <c r="B12" s="7" t="s">
        <v>11</v>
      </c>
      <c r="C12" s="6" t="s">
        <v>10</v>
      </c>
      <c r="D12" s="8">
        <v>0</v>
      </c>
      <c r="E12" s="8">
        <v>0</v>
      </c>
    </row>
    <row r="13" spans="1:8" ht="47.25">
      <c r="A13" s="6">
        <v>4</v>
      </c>
      <c r="B13" s="7" t="s">
        <v>12</v>
      </c>
      <c r="C13" s="6" t="s">
        <v>10</v>
      </c>
      <c r="D13" s="58">
        <v>0</v>
      </c>
      <c r="E13" s="58">
        <f>D13</f>
        <v>0</v>
      </c>
    </row>
    <row r="14" spans="1:8" ht="33" customHeight="1">
      <c r="A14" s="6">
        <v>5</v>
      </c>
      <c r="B14" s="7" t="s">
        <v>13</v>
      </c>
      <c r="C14" s="6" t="s">
        <v>14</v>
      </c>
      <c r="D14" s="8">
        <v>0.34</v>
      </c>
      <c r="E14" s="8">
        <f>D14</f>
        <v>0.34</v>
      </c>
    </row>
    <row r="15" spans="1:8" ht="22.5" customHeight="1">
      <c r="A15" s="6">
        <v>6</v>
      </c>
      <c r="B15" s="7" t="s">
        <v>15</v>
      </c>
      <c r="C15" s="6" t="s">
        <v>14</v>
      </c>
      <c r="D15" s="8">
        <v>0.09</v>
      </c>
      <c r="E15" s="8">
        <f>D15</f>
        <v>0.09</v>
      </c>
    </row>
    <row r="16" spans="1:8" ht="48" customHeight="1">
      <c r="A16" s="6">
        <v>7</v>
      </c>
      <c r="B16" s="7" t="s">
        <v>16</v>
      </c>
      <c r="C16" s="6" t="s">
        <v>17</v>
      </c>
      <c r="D16" s="8">
        <f>D17+D18</f>
        <v>43.325000000000003</v>
      </c>
      <c r="E16" s="8">
        <f>D16</f>
        <v>43.325000000000003</v>
      </c>
    </row>
    <row r="17" spans="1:5" ht="22.5" customHeight="1">
      <c r="A17" s="6" t="s">
        <v>18</v>
      </c>
      <c r="B17" s="9" t="s">
        <v>19</v>
      </c>
      <c r="C17" s="6" t="s">
        <v>17</v>
      </c>
      <c r="D17" s="8">
        <v>0</v>
      </c>
      <c r="E17" s="8">
        <v>0</v>
      </c>
    </row>
    <row r="18" spans="1:5" ht="19.5" customHeight="1">
      <c r="A18" s="6" t="s">
        <v>20</v>
      </c>
      <c r="B18" s="10" t="s">
        <v>21</v>
      </c>
      <c r="C18" s="6" t="s">
        <v>17</v>
      </c>
      <c r="D18" s="8">
        <f>D21</f>
        <v>43.325000000000003</v>
      </c>
      <c r="E18" s="8">
        <f>D18</f>
        <v>43.325000000000003</v>
      </c>
    </row>
    <row r="19" spans="1:5" ht="39" customHeight="1">
      <c r="A19" s="6">
        <v>8</v>
      </c>
      <c r="B19" s="11" t="s">
        <v>22</v>
      </c>
      <c r="C19" s="6" t="s">
        <v>17</v>
      </c>
      <c r="D19" s="8">
        <v>0</v>
      </c>
      <c r="E19" s="8">
        <v>0</v>
      </c>
    </row>
    <row r="20" spans="1:5" ht="39" customHeight="1">
      <c r="A20" s="6">
        <v>9</v>
      </c>
      <c r="B20" s="11" t="s">
        <v>23</v>
      </c>
      <c r="C20" s="6" t="s">
        <v>17</v>
      </c>
      <c r="D20" s="8">
        <v>0</v>
      </c>
      <c r="E20" s="8">
        <v>0</v>
      </c>
    </row>
    <row r="21" spans="1:5" ht="31.5">
      <c r="A21" s="6">
        <v>10</v>
      </c>
      <c r="B21" s="7" t="s">
        <v>24</v>
      </c>
      <c r="C21" s="6" t="s">
        <v>17</v>
      </c>
      <c r="D21" s="8">
        <f>D22+D23</f>
        <v>43.325000000000003</v>
      </c>
      <c r="E21" s="8">
        <f>E22+E23</f>
        <v>43.325000000000003</v>
      </c>
    </row>
    <row r="22" spans="1:5">
      <c r="A22" s="6" t="s">
        <v>25</v>
      </c>
      <c r="B22" s="12" t="s">
        <v>26</v>
      </c>
      <c r="C22" s="6" t="s">
        <v>17</v>
      </c>
      <c r="D22" s="8">
        <v>0</v>
      </c>
      <c r="E22" s="8">
        <f>D22</f>
        <v>0</v>
      </c>
    </row>
    <row r="23" spans="1:5">
      <c r="A23" s="6" t="s">
        <v>27</v>
      </c>
      <c r="B23" s="12" t="s">
        <v>28</v>
      </c>
      <c r="C23" s="6" t="s">
        <v>17</v>
      </c>
      <c r="D23" s="8">
        <f>D24+D25+D26</f>
        <v>43.325000000000003</v>
      </c>
      <c r="E23" s="8">
        <f>D23</f>
        <v>43.325000000000003</v>
      </c>
    </row>
    <row r="24" spans="1:5" ht="34.5" customHeight="1">
      <c r="A24" s="6">
        <v>11</v>
      </c>
      <c r="B24" s="12" t="s">
        <v>29</v>
      </c>
      <c r="C24" s="6" t="s">
        <v>17</v>
      </c>
      <c r="D24" s="8">
        <v>0.79</v>
      </c>
      <c r="E24" s="8">
        <f>D24</f>
        <v>0.79</v>
      </c>
    </row>
    <row r="25" spans="1:5" ht="31.5">
      <c r="A25" s="6">
        <v>12</v>
      </c>
      <c r="B25" s="7" t="s">
        <v>30</v>
      </c>
      <c r="C25" s="6" t="s">
        <v>17</v>
      </c>
      <c r="D25" s="8">
        <v>0.7</v>
      </c>
      <c r="E25" s="8">
        <f>D25</f>
        <v>0.7</v>
      </c>
    </row>
    <row r="26" spans="1:5" ht="31.5">
      <c r="A26" s="6">
        <v>13</v>
      </c>
      <c r="B26" s="11" t="s">
        <v>31</v>
      </c>
      <c r="C26" s="6" t="s">
        <v>17</v>
      </c>
      <c r="D26" s="8">
        <f>D27+D29+D30+D32</f>
        <v>41.835000000000001</v>
      </c>
      <c r="E26" s="8">
        <f>E27+E29+E30+E32</f>
        <v>41.835000000000001</v>
      </c>
    </row>
    <row r="27" spans="1:5">
      <c r="A27" s="6" t="s">
        <v>32</v>
      </c>
      <c r="B27" s="11" t="s">
        <v>33</v>
      </c>
      <c r="C27" s="6" t="s">
        <v>17</v>
      </c>
      <c r="D27" s="8">
        <v>36.6</v>
      </c>
      <c r="E27" s="8">
        <f>D27</f>
        <v>36.6</v>
      </c>
    </row>
    <row r="28" spans="1:5">
      <c r="A28" s="8" t="s">
        <v>34</v>
      </c>
      <c r="B28" s="11" t="s">
        <v>35</v>
      </c>
      <c r="C28" s="6" t="s">
        <v>17</v>
      </c>
      <c r="D28" s="8">
        <v>1.9</v>
      </c>
      <c r="E28" s="8">
        <f t="shared" ref="E28:E33" si="0">D28</f>
        <v>1.9</v>
      </c>
    </row>
    <row r="29" spans="1:5">
      <c r="A29" s="6" t="s">
        <v>36</v>
      </c>
      <c r="B29" s="11" t="s">
        <v>37</v>
      </c>
      <c r="C29" s="6" t="s">
        <v>17</v>
      </c>
      <c r="D29" s="8">
        <v>0.85</v>
      </c>
      <c r="E29" s="8">
        <f t="shared" si="0"/>
        <v>0.85</v>
      </c>
    </row>
    <row r="30" spans="1:5" ht="16.5" customHeight="1">
      <c r="A30" s="6" t="s">
        <v>38</v>
      </c>
      <c r="B30" s="11" t="s">
        <v>39</v>
      </c>
      <c r="C30" s="6" t="s">
        <v>17</v>
      </c>
      <c r="D30" s="8">
        <v>4.2350000000000003</v>
      </c>
      <c r="E30" s="8">
        <f t="shared" si="0"/>
        <v>4.2350000000000003</v>
      </c>
    </row>
    <row r="31" spans="1:5">
      <c r="A31" s="6" t="s">
        <v>40</v>
      </c>
      <c r="B31" s="11" t="s">
        <v>35</v>
      </c>
      <c r="C31" s="6" t="s">
        <v>17</v>
      </c>
      <c r="D31" s="8">
        <v>3.22</v>
      </c>
      <c r="E31" s="8">
        <f t="shared" si="0"/>
        <v>3.22</v>
      </c>
    </row>
    <row r="32" spans="1:5">
      <c r="A32" s="6" t="s">
        <v>41</v>
      </c>
      <c r="B32" s="11" t="s">
        <v>42</v>
      </c>
      <c r="C32" s="6" t="s">
        <v>17</v>
      </c>
      <c r="D32" s="8">
        <v>0.15</v>
      </c>
      <c r="E32" s="8">
        <f t="shared" si="0"/>
        <v>0.15</v>
      </c>
    </row>
    <row r="33" spans="1:5">
      <c r="A33" s="6" t="s">
        <v>43</v>
      </c>
      <c r="B33" s="11" t="s">
        <v>35</v>
      </c>
      <c r="C33" s="6" t="s">
        <v>17</v>
      </c>
      <c r="D33" s="8">
        <v>0</v>
      </c>
      <c r="E33" s="8">
        <f t="shared" si="0"/>
        <v>0</v>
      </c>
    </row>
    <row r="34" spans="1:5">
      <c r="A34" s="6">
        <v>14</v>
      </c>
      <c r="B34" s="13" t="s">
        <v>44</v>
      </c>
      <c r="C34" s="14" t="s">
        <v>45</v>
      </c>
      <c r="D34" s="15">
        <v>71.233000000000004</v>
      </c>
      <c r="E34" s="15">
        <f>D34</f>
        <v>71.233000000000004</v>
      </c>
    </row>
    <row r="35" spans="1:5" ht="60">
      <c r="A35" s="6">
        <v>15</v>
      </c>
      <c r="B35" s="13" t="s">
        <v>46</v>
      </c>
      <c r="C35" s="14"/>
      <c r="D35" s="8"/>
      <c r="E35" s="8"/>
    </row>
    <row r="36" spans="1:5" ht="15.6" customHeight="1">
      <c r="A36" s="6" t="s">
        <v>47</v>
      </c>
      <c r="B36" s="13" t="s">
        <v>48</v>
      </c>
      <c r="C36" s="14" t="s">
        <v>49</v>
      </c>
      <c r="D36" s="8">
        <v>1.64</v>
      </c>
      <c r="E36" s="8">
        <f>D36</f>
        <v>1.64</v>
      </c>
    </row>
    <row r="37" spans="1:5" ht="15.75" customHeight="1">
      <c r="A37" s="6" t="s">
        <v>50</v>
      </c>
      <c r="B37" s="13" t="s">
        <v>51</v>
      </c>
      <c r="C37" s="14" t="s">
        <v>49</v>
      </c>
      <c r="D37" s="8">
        <v>0</v>
      </c>
      <c r="E37" s="8">
        <v>0</v>
      </c>
    </row>
    <row r="38" spans="1:5" ht="15.75" customHeight="1">
      <c r="A38" s="6" t="s">
        <v>52</v>
      </c>
      <c r="B38" s="13" t="s">
        <v>53</v>
      </c>
      <c r="C38" s="14" t="s">
        <v>49</v>
      </c>
      <c r="D38" s="8">
        <v>0</v>
      </c>
      <c r="E38" s="8">
        <f>D38</f>
        <v>0</v>
      </c>
    </row>
    <row r="39" spans="1:5" ht="31.5">
      <c r="A39" s="6">
        <v>16</v>
      </c>
      <c r="B39" s="13" t="s">
        <v>54</v>
      </c>
      <c r="D39" s="16"/>
      <c r="E39" s="16"/>
    </row>
    <row r="40" spans="1:5">
      <c r="A40" s="17">
        <v>17</v>
      </c>
      <c r="B40" s="18" t="s">
        <v>55</v>
      </c>
      <c r="C40" s="17" t="s">
        <v>56</v>
      </c>
      <c r="D40" s="8">
        <v>105.6</v>
      </c>
      <c r="E40" s="8">
        <v>105.6</v>
      </c>
    </row>
    <row r="41" spans="1:5" ht="31.5">
      <c r="A41" s="6">
        <v>18</v>
      </c>
      <c r="B41" s="11" t="s">
        <v>57</v>
      </c>
      <c r="C41" s="11"/>
      <c r="D41" s="8"/>
      <c r="E41" s="8"/>
    </row>
    <row r="42" spans="1:5">
      <c r="A42" s="6" t="s">
        <v>58</v>
      </c>
      <c r="B42" s="11" t="s">
        <v>59</v>
      </c>
      <c r="C42" s="6" t="s">
        <v>56</v>
      </c>
      <c r="D42" s="8">
        <v>107.3</v>
      </c>
      <c r="E42" s="8">
        <v>107.3</v>
      </c>
    </row>
    <row r="43" spans="1:5">
      <c r="A43" s="6" t="s">
        <v>60</v>
      </c>
      <c r="B43" s="11" t="s">
        <v>61</v>
      </c>
      <c r="C43" s="6" t="s">
        <v>56</v>
      </c>
      <c r="D43" s="8">
        <v>103</v>
      </c>
      <c r="E43" s="8">
        <v>103</v>
      </c>
    </row>
  </sheetData>
  <mergeCells count="9">
    <mergeCell ref="C1:E1"/>
    <mergeCell ref="A3:E3"/>
    <mergeCell ref="A4:E4"/>
    <mergeCell ref="A6:A8"/>
    <mergeCell ref="B6:B8"/>
    <mergeCell ref="C6:C8"/>
    <mergeCell ref="D6:E6"/>
    <mergeCell ref="D7:D8"/>
    <mergeCell ref="E7:E8"/>
  </mergeCells>
  <pageMargins left="1.1811023622047245" right="0.59055118110236227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16"/>
  <sheetViews>
    <sheetView zoomScaleNormal="100" workbookViewId="0">
      <selection activeCell="G7" sqref="G7"/>
    </sheetView>
  </sheetViews>
  <sheetFormatPr defaultRowHeight="15.75"/>
  <cols>
    <col min="1" max="1" width="8.28515625" style="19" customWidth="1"/>
    <col min="2" max="2" width="31.42578125" style="19" customWidth="1"/>
    <col min="3" max="3" width="14.42578125" style="22" customWidth="1"/>
    <col min="4" max="4" width="12" style="22" customWidth="1"/>
    <col min="5" max="5" width="13.140625" style="19" customWidth="1"/>
    <col min="6" max="6" width="9.140625" style="19"/>
    <col min="7" max="7" width="22" style="19" customWidth="1"/>
    <col min="8" max="16384" width="9.140625" style="19"/>
  </cols>
  <sheetData>
    <row r="1" spans="1:7" ht="42" customHeight="1">
      <c r="C1" s="67" t="s">
        <v>116</v>
      </c>
      <c r="D1" s="67"/>
      <c r="E1" s="67"/>
    </row>
    <row r="2" spans="1:7" ht="16.5" customHeight="1">
      <c r="A2" s="20"/>
      <c r="B2" s="20"/>
      <c r="C2" s="21"/>
      <c r="D2" s="21"/>
    </row>
    <row r="3" spans="1:7" ht="30" customHeight="1">
      <c r="A3" s="68" t="s">
        <v>62</v>
      </c>
      <c r="B3" s="68"/>
      <c r="C3" s="68"/>
      <c r="D3" s="68"/>
      <c r="E3" s="68"/>
      <c r="G3" s="3"/>
    </row>
    <row r="4" spans="1:7" ht="84" customHeight="1">
      <c r="A4" s="68" t="str">
        <f>'пр 1 ПВ'!A4:E4</f>
        <v>муниципального унитарного предприятия «Сахаптинское жилищно-коммунальное хозяйство»  муниципального образования Сахаптинский сельсовет Назаровского района Красноярского края на 2014 год (Назаровский район, с. Сахапта, ИНН 2456011683)</v>
      </c>
      <c r="B4" s="68"/>
      <c r="C4" s="68"/>
      <c r="D4" s="68"/>
      <c r="E4" s="68"/>
    </row>
    <row r="5" spans="1:7" ht="16.5" customHeight="1">
      <c r="E5" s="23" t="s">
        <v>63</v>
      </c>
    </row>
    <row r="6" spans="1:7" ht="17.25" customHeight="1">
      <c r="A6" s="69" t="s">
        <v>1</v>
      </c>
      <c r="B6" s="69" t="s">
        <v>64</v>
      </c>
      <c r="C6" s="69" t="s">
        <v>4</v>
      </c>
      <c r="D6" s="69"/>
      <c r="E6" s="69"/>
    </row>
    <row r="7" spans="1:7" ht="67.5" customHeight="1">
      <c r="A7" s="69"/>
      <c r="B7" s="69"/>
      <c r="C7" s="6" t="s">
        <v>65</v>
      </c>
      <c r="D7" s="6" t="s">
        <v>66</v>
      </c>
      <c r="E7" s="24" t="s">
        <v>67</v>
      </c>
    </row>
    <row r="8" spans="1:7">
      <c r="A8" s="24">
        <v>1</v>
      </c>
      <c r="B8" s="24">
        <v>2</v>
      </c>
      <c r="C8" s="25">
        <v>3</v>
      </c>
      <c r="D8" s="25">
        <v>4</v>
      </c>
      <c r="E8" s="25">
        <v>5</v>
      </c>
    </row>
    <row r="9" spans="1:7">
      <c r="A9" s="26">
        <v>1</v>
      </c>
      <c r="B9" s="27" t="s">
        <v>68</v>
      </c>
      <c r="C9" s="28">
        <v>640.84</v>
      </c>
      <c r="D9" s="28">
        <f>C9</f>
        <v>640.84</v>
      </c>
      <c r="E9" s="28">
        <f>C9-D9</f>
        <v>0</v>
      </c>
    </row>
    <row r="10" spans="1:7">
      <c r="A10" s="29">
        <v>2</v>
      </c>
      <c r="B10" s="30" t="s">
        <v>69</v>
      </c>
      <c r="C10" s="15">
        <v>608.80999999999995</v>
      </c>
      <c r="D10" s="28">
        <f t="shared" ref="D10:D15" si="0">C10</f>
        <v>608.80999999999995</v>
      </c>
      <c r="E10" s="28">
        <f t="shared" ref="E10:E16" si="1">C10-D10</f>
        <v>0</v>
      </c>
    </row>
    <row r="11" spans="1:7">
      <c r="A11" s="29">
        <v>3</v>
      </c>
      <c r="B11" s="30" t="s">
        <v>70</v>
      </c>
      <c r="C11" s="15">
        <v>586.44299999999998</v>
      </c>
      <c r="D11" s="28">
        <f t="shared" si="0"/>
        <v>586.44299999999998</v>
      </c>
      <c r="E11" s="28">
        <f t="shared" si="1"/>
        <v>0</v>
      </c>
    </row>
    <row r="12" spans="1:7" ht="32.25" customHeight="1">
      <c r="A12" s="29">
        <v>4</v>
      </c>
      <c r="B12" s="27" t="s">
        <v>71</v>
      </c>
      <c r="C12" s="15">
        <v>0</v>
      </c>
      <c r="D12" s="28">
        <f t="shared" si="0"/>
        <v>0</v>
      </c>
      <c r="E12" s="28">
        <f t="shared" si="1"/>
        <v>0</v>
      </c>
    </row>
    <row r="13" spans="1:7" ht="47.25">
      <c r="A13" s="29">
        <v>5</v>
      </c>
      <c r="B13" s="27" t="s">
        <v>72</v>
      </c>
      <c r="C13" s="15">
        <v>51.17</v>
      </c>
      <c r="D13" s="28">
        <f t="shared" si="0"/>
        <v>51.17</v>
      </c>
      <c r="E13" s="28">
        <f t="shared" si="1"/>
        <v>0</v>
      </c>
    </row>
    <row r="14" spans="1:7" ht="47.25">
      <c r="A14" s="29">
        <v>6</v>
      </c>
      <c r="B14" s="27" t="s">
        <v>73</v>
      </c>
      <c r="C14" s="15">
        <v>0</v>
      </c>
      <c r="D14" s="28">
        <f t="shared" si="0"/>
        <v>0</v>
      </c>
      <c r="E14" s="28">
        <f t="shared" si="1"/>
        <v>0</v>
      </c>
    </row>
    <row r="15" spans="1:7" ht="39" customHeight="1">
      <c r="A15" s="29">
        <v>7</v>
      </c>
      <c r="B15" s="27" t="s">
        <v>74</v>
      </c>
      <c r="C15" s="15">
        <v>4.1829999999999998</v>
      </c>
      <c r="D15" s="28">
        <f t="shared" si="0"/>
        <v>4.1829999999999998</v>
      </c>
      <c r="E15" s="28">
        <f t="shared" si="1"/>
        <v>0</v>
      </c>
    </row>
    <row r="16" spans="1:7">
      <c r="A16" s="31">
        <v>8</v>
      </c>
      <c r="B16" s="27" t="s">
        <v>75</v>
      </c>
      <c r="C16" s="15">
        <f>SUM(C9:C15)</f>
        <v>1891.4460000000001</v>
      </c>
      <c r="D16" s="15">
        <f>SUM(D9:D15)</f>
        <v>1891.4460000000001</v>
      </c>
      <c r="E16" s="28">
        <f t="shared" si="1"/>
        <v>0</v>
      </c>
    </row>
  </sheetData>
  <mergeCells count="6">
    <mergeCell ref="C1:E1"/>
    <mergeCell ref="A3:E3"/>
    <mergeCell ref="A4:E4"/>
    <mergeCell ref="A6:A7"/>
    <mergeCell ref="B6:B7"/>
    <mergeCell ref="C6:E6"/>
  </mergeCells>
  <pageMargins left="1.1811023622047245" right="0.59055118110236227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H15"/>
  <sheetViews>
    <sheetView zoomScaleNormal="100" workbookViewId="0">
      <selection activeCell="D15" sqref="D15"/>
    </sheetView>
  </sheetViews>
  <sheetFormatPr defaultRowHeight="12.75"/>
  <cols>
    <col min="1" max="1" width="6.5703125" style="33" customWidth="1"/>
    <col min="2" max="2" width="36.28515625" style="33" customWidth="1"/>
    <col min="3" max="3" width="13.28515625" style="33" customWidth="1"/>
    <col min="4" max="4" width="12.85546875" style="33" customWidth="1"/>
    <col min="5" max="5" width="13.28515625" style="33" customWidth="1"/>
    <col min="6" max="6" width="22" style="33" customWidth="1"/>
    <col min="7" max="16384" width="9.140625" style="33"/>
  </cols>
  <sheetData>
    <row r="1" spans="1:8" ht="37.5" customHeight="1">
      <c r="A1" s="32"/>
      <c r="B1" s="32"/>
      <c r="C1" s="59" t="s">
        <v>117</v>
      </c>
      <c r="D1" s="59"/>
      <c r="E1" s="59"/>
    </row>
    <row r="2" spans="1:8" ht="18.75">
      <c r="A2" s="34"/>
      <c r="B2" s="34"/>
      <c r="C2" s="34"/>
      <c r="D2" s="34"/>
      <c r="E2" s="35"/>
    </row>
    <row r="3" spans="1:8" ht="39" customHeight="1">
      <c r="A3" s="70" t="s">
        <v>76</v>
      </c>
      <c r="B3" s="70"/>
      <c r="C3" s="70"/>
      <c r="D3" s="70"/>
      <c r="E3" s="70"/>
    </row>
    <row r="4" spans="1:8" ht="79.5" customHeight="1">
      <c r="A4" s="68" t="str">
        <f>'пр 1 ПВ'!A4:E4</f>
        <v>муниципального унитарного предприятия «Сахаптинское жилищно-коммунальное хозяйство»  муниципального образования Сахаптинский сельсовет Назаровского района Красноярского края на 2014 год (Назаровский район, с. Сахапта, ИНН 2456011683)</v>
      </c>
      <c r="B4" s="68"/>
      <c r="C4" s="68"/>
      <c r="D4" s="68"/>
      <c r="E4" s="68"/>
      <c r="F4" s="3"/>
      <c r="G4" s="4"/>
      <c r="H4" s="4"/>
    </row>
    <row r="5" spans="1:8" ht="18.75">
      <c r="A5" s="36"/>
      <c r="B5" s="36"/>
      <c r="C5" s="36"/>
      <c r="D5" s="36"/>
      <c r="E5" s="36"/>
      <c r="F5" s="4"/>
      <c r="G5" s="4"/>
      <c r="H5" s="4"/>
    </row>
    <row r="6" spans="1:8" ht="28.15" customHeight="1">
      <c r="A6" s="62" t="s">
        <v>1</v>
      </c>
      <c r="B6" s="62" t="s">
        <v>77</v>
      </c>
      <c r="C6" s="65" t="s">
        <v>78</v>
      </c>
      <c r="D6" s="66"/>
      <c r="E6" s="62" t="s">
        <v>67</v>
      </c>
    </row>
    <row r="7" spans="1:8" ht="37.15" customHeight="1">
      <c r="A7" s="64"/>
      <c r="B7" s="64"/>
      <c r="C7" s="6" t="s">
        <v>79</v>
      </c>
      <c r="D7" s="6" t="s">
        <v>66</v>
      </c>
      <c r="E7" s="64"/>
    </row>
    <row r="8" spans="1:8" s="37" customFormat="1" ht="15.75">
      <c r="A8" s="6">
        <v>1</v>
      </c>
      <c r="B8" s="6">
        <v>2</v>
      </c>
      <c r="C8" s="6">
        <v>3</v>
      </c>
      <c r="D8" s="6">
        <v>4</v>
      </c>
      <c r="E8" s="6">
        <v>5</v>
      </c>
    </row>
    <row r="9" spans="1:8" ht="94.5">
      <c r="A9" s="6">
        <v>1</v>
      </c>
      <c r="B9" s="27" t="s">
        <v>80</v>
      </c>
      <c r="C9" s="8">
        <v>0</v>
      </c>
      <c r="D9" s="8">
        <v>0</v>
      </c>
      <c r="E9" s="8">
        <v>0</v>
      </c>
    </row>
    <row r="10" spans="1:8" ht="17.25" customHeight="1">
      <c r="A10" s="6">
        <v>2</v>
      </c>
      <c r="B10" s="38" t="s">
        <v>81</v>
      </c>
      <c r="C10" s="15">
        <v>0</v>
      </c>
      <c r="D10" s="15">
        <v>0</v>
      </c>
      <c r="E10" s="8">
        <v>0</v>
      </c>
    </row>
    <row r="11" spans="1:8" ht="17.25" customHeight="1">
      <c r="A11" s="6">
        <v>3</v>
      </c>
      <c r="B11" s="38" t="s">
        <v>82</v>
      </c>
      <c r="C11" s="15">
        <v>0</v>
      </c>
      <c r="D11" s="15">
        <v>0</v>
      </c>
      <c r="E11" s="8">
        <v>0</v>
      </c>
    </row>
    <row r="12" spans="1:8" ht="17.25" customHeight="1">
      <c r="A12" s="6">
        <v>4</v>
      </c>
      <c r="B12" s="39" t="s">
        <v>83</v>
      </c>
      <c r="C12" s="8">
        <v>0</v>
      </c>
      <c r="D12" s="8">
        <v>0</v>
      </c>
      <c r="E12" s="8">
        <v>0</v>
      </c>
    </row>
    <row r="13" spans="1:8" ht="17.25" customHeight="1">
      <c r="A13" s="6">
        <v>5</v>
      </c>
      <c r="B13" s="39" t="s">
        <v>84</v>
      </c>
      <c r="C13" s="8">
        <v>0</v>
      </c>
      <c r="D13" s="8">
        <v>0</v>
      </c>
      <c r="E13" s="8">
        <v>0</v>
      </c>
    </row>
    <row r="14" spans="1:8" ht="17.25" customHeight="1">
      <c r="A14" s="6">
        <v>6</v>
      </c>
      <c r="B14" s="39" t="s">
        <v>85</v>
      </c>
      <c r="C14" s="8">
        <v>18.914000000000001</v>
      </c>
      <c r="D14" s="8">
        <f>C14</f>
        <v>18.914000000000001</v>
      </c>
      <c r="E14" s="8">
        <v>0</v>
      </c>
    </row>
    <row r="15" spans="1:8" ht="17.25" customHeight="1">
      <c r="A15" s="6">
        <v>7</v>
      </c>
      <c r="B15" s="27" t="s">
        <v>86</v>
      </c>
      <c r="C15" s="8">
        <f>SUM(C9:C14)</f>
        <v>18.914000000000001</v>
      </c>
      <c r="D15" s="8">
        <f>SUM(D9:D14)</f>
        <v>18.914000000000001</v>
      </c>
      <c r="E15" s="8">
        <v>0</v>
      </c>
    </row>
  </sheetData>
  <mergeCells count="7">
    <mergeCell ref="C1:E1"/>
    <mergeCell ref="A3:E3"/>
    <mergeCell ref="A4:E4"/>
    <mergeCell ref="A6:A7"/>
    <mergeCell ref="B6:B7"/>
    <mergeCell ref="C6:D6"/>
    <mergeCell ref="E6:E7"/>
  </mergeCells>
  <pageMargins left="1.1811023622047245" right="0.59055118110236227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F16"/>
  <sheetViews>
    <sheetView zoomScaleNormal="100" workbookViewId="0">
      <selection activeCell="G18" sqref="G18"/>
    </sheetView>
  </sheetViews>
  <sheetFormatPr defaultRowHeight="12.75" outlineLevelCol="1"/>
  <cols>
    <col min="1" max="1" width="7.42578125" style="40" customWidth="1"/>
    <col min="2" max="2" width="34.85546875" style="40" customWidth="1"/>
    <col min="3" max="3" width="12.140625" style="40" customWidth="1"/>
    <col min="4" max="4" width="13.140625" style="40" customWidth="1" outlineLevel="1"/>
    <col min="5" max="5" width="13.140625" style="40" customWidth="1"/>
    <col min="6" max="6" width="27.42578125" style="40" customWidth="1"/>
    <col min="7" max="16384" width="9.140625" style="40"/>
  </cols>
  <sheetData>
    <row r="1" spans="1:6" ht="37.5" customHeight="1">
      <c r="B1" s="41"/>
      <c r="C1" s="71" t="s">
        <v>118</v>
      </c>
      <c r="D1" s="71"/>
      <c r="E1" s="71"/>
    </row>
    <row r="2" spans="1:6" ht="16.5" customHeight="1">
      <c r="A2" s="42"/>
      <c r="B2" s="43"/>
      <c r="C2" s="42"/>
      <c r="D2" s="42"/>
      <c r="E2" s="42"/>
      <c r="F2" s="3"/>
    </row>
    <row r="3" spans="1:6" ht="18.75" customHeight="1">
      <c r="A3" s="72" t="s">
        <v>87</v>
      </c>
      <c r="B3" s="72"/>
      <c r="C3" s="72"/>
      <c r="D3" s="72"/>
      <c r="E3" s="72"/>
      <c r="F3" s="44"/>
    </row>
    <row r="4" spans="1:6" ht="88.5" customHeight="1">
      <c r="A4" s="68" t="str">
        <f>'пр 1 ПВ'!A4:E4</f>
        <v>муниципального унитарного предприятия «Сахаптинское жилищно-коммунальное хозяйство»  муниципального образования Сахаптинский сельсовет Назаровского района Красноярского края на 2014 год (Назаровский район, с. Сахапта, ИНН 2456011683)</v>
      </c>
      <c r="B4" s="68"/>
      <c r="C4" s="68"/>
      <c r="D4" s="68"/>
      <c r="E4" s="68"/>
      <c r="F4" s="44"/>
    </row>
    <row r="5" spans="1:6" ht="18.75">
      <c r="B5" s="45"/>
    </row>
    <row r="6" spans="1:6" ht="41.25" customHeight="1">
      <c r="A6" s="46" t="s">
        <v>1</v>
      </c>
      <c r="B6" s="46" t="s">
        <v>2</v>
      </c>
      <c r="C6" s="46" t="s">
        <v>3</v>
      </c>
      <c r="D6" s="46" t="s">
        <v>88</v>
      </c>
      <c r="E6" s="46" t="s">
        <v>89</v>
      </c>
    </row>
    <row r="7" spans="1:6" ht="18" customHeight="1">
      <c r="A7" s="46">
        <v>1</v>
      </c>
      <c r="B7" s="46">
        <v>2</v>
      </c>
      <c r="C7" s="46">
        <v>3</v>
      </c>
      <c r="D7" s="46">
        <v>4</v>
      </c>
      <c r="E7" s="46">
        <v>5</v>
      </c>
    </row>
    <row r="8" spans="1:6" ht="32.25" customHeight="1">
      <c r="A8" s="46">
        <v>1</v>
      </c>
      <c r="B8" s="47" t="s">
        <v>90</v>
      </c>
      <c r="C8" s="46" t="s">
        <v>56</v>
      </c>
      <c r="D8" s="46">
        <v>31.76</v>
      </c>
      <c r="E8" s="46">
        <v>35.299999999999997</v>
      </c>
      <c r="F8" s="44"/>
    </row>
    <row r="9" spans="1:6" ht="15.75">
      <c r="A9" s="46">
        <f>A8+1</f>
        <v>2</v>
      </c>
      <c r="B9" s="48" t="s">
        <v>91</v>
      </c>
      <c r="C9" s="46" t="s">
        <v>56</v>
      </c>
      <c r="D9" s="49">
        <v>1.77</v>
      </c>
      <c r="E9" s="49">
        <v>1.62</v>
      </c>
    </row>
    <row r="10" spans="1:6" ht="49.5" customHeight="1">
      <c r="A10" s="46">
        <f>A9+1</f>
        <v>3</v>
      </c>
      <c r="B10" s="48" t="s">
        <v>92</v>
      </c>
      <c r="C10" s="46" t="s">
        <v>93</v>
      </c>
      <c r="D10" s="50">
        <v>1210</v>
      </c>
      <c r="E10" s="51">
        <v>1210</v>
      </c>
    </row>
    <row r="11" spans="1:6" ht="32.25" customHeight="1">
      <c r="A11" s="46">
        <f>A10+1</f>
        <v>4</v>
      </c>
      <c r="B11" s="48" t="s">
        <v>94</v>
      </c>
      <c r="C11" s="46" t="s">
        <v>95</v>
      </c>
      <c r="D11" s="52">
        <v>8784</v>
      </c>
      <c r="E11" s="46">
        <v>8760</v>
      </c>
    </row>
    <row r="12" spans="1:6" ht="31.5">
      <c r="A12" s="46">
        <f>A11+1</f>
        <v>5</v>
      </c>
      <c r="B12" s="47" t="s">
        <v>96</v>
      </c>
      <c r="C12" s="46"/>
      <c r="D12" s="46"/>
      <c r="E12" s="46"/>
    </row>
    <row r="13" spans="1:6" ht="15.75">
      <c r="A13" s="46" t="s">
        <v>97</v>
      </c>
      <c r="B13" s="48" t="s">
        <v>48</v>
      </c>
      <c r="C13" s="46" t="s">
        <v>98</v>
      </c>
      <c r="D13" s="49">
        <v>2.4700000000000002</v>
      </c>
      <c r="E13" s="49">
        <v>1.64</v>
      </c>
    </row>
    <row r="14" spans="1:6" ht="15.75">
      <c r="A14" s="46" t="s">
        <v>99</v>
      </c>
      <c r="B14" s="48" t="s">
        <v>51</v>
      </c>
      <c r="C14" s="46" t="s">
        <v>98</v>
      </c>
      <c r="D14" s="49">
        <v>0</v>
      </c>
      <c r="E14" s="49">
        <v>0</v>
      </c>
    </row>
    <row r="15" spans="1:6" ht="15.75" customHeight="1">
      <c r="A15" s="53" t="s">
        <v>100</v>
      </c>
      <c r="B15" s="48" t="s">
        <v>53</v>
      </c>
      <c r="C15" s="46" t="s">
        <v>98</v>
      </c>
      <c r="D15" s="49">
        <v>0</v>
      </c>
      <c r="E15" s="49">
        <v>0</v>
      </c>
    </row>
    <row r="16" spans="1:6" ht="15.75" customHeight="1">
      <c r="A16" s="46">
        <v>6</v>
      </c>
      <c r="B16" s="48" t="s">
        <v>101</v>
      </c>
      <c r="C16" s="46" t="s">
        <v>56</v>
      </c>
      <c r="D16" s="49">
        <v>11.39</v>
      </c>
      <c r="E16" s="49">
        <v>12.34</v>
      </c>
    </row>
  </sheetData>
  <mergeCells count="3">
    <mergeCell ref="C1:E1"/>
    <mergeCell ref="A3:E3"/>
    <mergeCell ref="A4:E4"/>
  </mergeCells>
  <pageMargins left="1.1811023622047245" right="0.59055118110236227" top="0.78740157480314965" bottom="0.78740157480314965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G13"/>
  <sheetViews>
    <sheetView tabSelected="1" zoomScaleNormal="100" workbookViewId="0">
      <selection activeCell="A13" sqref="A13:E13"/>
    </sheetView>
  </sheetViews>
  <sheetFormatPr defaultRowHeight="15"/>
  <cols>
    <col min="1" max="1" width="5.85546875" style="54" customWidth="1"/>
    <col min="2" max="2" width="30.5703125" style="54" customWidth="1"/>
    <col min="3" max="3" width="11.42578125" style="54" customWidth="1"/>
    <col min="4" max="4" width="17.42578125" style="54" customWidth="1"/>
    <col min="5" max="5" width="16.42578125" style="54" customWidth="1"/>
    <col min="6" max="16384" width="9.140625" style="54"/>
  </cols>
  <sheetData>
    <row r="1" spans="1:7" ht="60" customHeight="1">
      <c r="D1" s="74" t="s">
        <v>119</v>
      </c>
      <c r="E1" s="75"/>
    </row>
    <row r="2" spans="1:7" ht="15.75" customHeight="1"/>
    <row r="3" spans="1:7" ht="27" customHeight="1">
      <c r="A3" s="76" t="s">
        <v>102</v>
      </c>
      <c r="B3" s="76"/>
      <c r="C3" s="76"/>
      <c r="D3" s="76"/>
      <c r="E3" s="76"/>
      <c r="F3" s="77"/>
      <c r="G3" s="77"/>
    </row>
    <row r="4" spans="1:7" ht="84.75" customHeight="1">
      <c r="A4" s="68" t="str">
        <f>'пр 1 ПВ'!A4:E4</f>
        <v>муниципального унитарного предприятия «Сахаптинское жилищно-коммунальное хозяйство»  муниципального образования Сахаптинский сельсовет Назаровского района Красноярского края на 2014 год (Назаровский район, с. Сахапта, ИНН 2456011683)</v>
      </c>
      <c r="B4" s="68"/>
      <c r="C4" s="68"/>
      <c r="D4" s="68"/>
      <c r="E4" s="68"/>
    </row>
    <row r="6" spans="1:7" s="55" customFormat="1" ht="23.25" customHeight="1">
      <c r="A6" s="78" t="s">
        <v>1</v>
      </c>
      <c r="B6" s="78" t="s">
        <v>103</v>
      </c>
      <c r="C6" s="78" t="s">
        <v>3</v>
      </c>
      <c r="D6" s="80" t="s">
        <v>104</v>
      </c>
      <c r="E6" s="81"/>
    </row>
    <row r="7" spans="1:7" s="55" customFormat="1" ht="45.75" customHeight="1">
      <c r="A7" s="79"/>
      <c r="B7" s="79"/>
      <c r="C7" s="79"/>
      <c r="D7" s="46" t="s">
        <v>105</v>
      </c>
      <c r="E7" s="46" t="s">
        <v>106</v>
      </c>
    </row>
    <row r="8" spans="1:7" s="55" customFormat="1" ht="15.75" customHeight="1">
      <c r="A8" s="46">
        <v>1</v>
      </c>
      <c r="B8" s="46">
        <v>2</v>
      </c>
      <c r="C8" s="46">
        <v>3</v>
      </c>
      <c r="D8" s="46">
        <v>4</v>
      </c>
      <c r="E8" s="46">
        <v>5</v>
      </c>
    </row>
    <row r="9" spans="1:7" s="55" customFormat="1" ht="15.75" customHeight="1">
      <c r="A9" s="46">
        <v>1</v>
      </c>
      <c r="B9" s="48" t="s">
        <v>107</v>
      </c>
      <c r="C9" s="46"/>
      <c r="D9" s="56"/>
      <c r="E9" s="57"/>
    </row>
    <row r="10" spans="1:7" s="55" customFormat="1" ht="32.25" customHeight="1">
      <c r="A10" s="46" t="s">
        <v>108</v>
      </c>
      <c r="B10" s="48" t="s">
        <v>109</v>
      </c>
      <c r="C10" s="46" t="s">
        <v>110</v>
      </c>
      <c r="D10" s="49">
        <v>44.46</v>
      </c>
      <c r="E10" s="49">
        <v>46.86</v>
      </c>
    </row>
    <row r="11" spans="1:7" ht="32.25" customHeight="1">
      <c r="A11" s="46" t="s">
        <v>111</v>
      </c>
      <c r="B11" s="48" t="s">
        <v>112</v>
      </c>
      <c r="C11" s="46" t="s">
        <v>110</v>
      </c>
      <c r="D11" s="49">
        <v>44.46</v>
      </c>
      <c r="E11" s="49">
        <v>46.86</v>
      </c>
    </row>
    <row r="13" spans="1:7" ht="65.25" customHeight="1">
      <c r="A13" s="73" t="s">
        <v>113</v>
      </c>
      <c r="B13" s="73"/>
      <c r="C13" s="73"/>
      <c r="D13" s="73"/>
      <c r="E13" s="73"/>
    </row>
  </sheetData>
  <mergeCells count="9">
    <mergeCell ref="A13:E13"/>
    <mergeCell ref="D1:E1"/>
    <mergeCell ref="A3:E3"/>
    <mergeCell ref="F3:G3"/>
    <mergeCell ref="A4:E4"/>
    <mergeCell ref="A6:A7"/>
    <mergeCell ref="B6:B7"/>
    <mergeCell ref="C6:C7"/>
    <mergeCell ref="D6:E6"/>
  </mergeCells>
  <pageMargins left="1.1811023622047245" right="0.59055118110236227" top="0.78740157480314965" bottom="0.78740157480314965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 1 ПВ</vt:lpstr>
      <vt:lpstr>пр 2 ПВ</vt:lpstr>
      <vt:lpstr>пр 3 ПВ</vt:lpstr>
      <vt:lpstr>пр 4  ПВ</vt:lpstr>
      <vt:lpstr>пр 7 ПВ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Козлова</dc:creator>
  <cp:lastModifiedBy>Muhanko</cp:lastModifiedBy>
  <cp:lastPrinted>2013-11-23T04:44:07Z</cp:lastPrinted>
  <dcterms:created xsi:type="dcterms:W3CDTF">2013-11-12T05:14:00Z</dcterms:created>
  <dcterms:modified xsi:type="dcterms:W3CDTF">2013-11-23T04:44:12Z</dcterms:modified>
</cp:coreProperties>
</file>